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2d0e50d4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ЛЬКУЛЯТОР" sheetId="1" r:id="Rb754245cc99e4d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%"/>
  </x:numFmts>
  <x:fonts count="7">
    <x:font>
      <x:sz val="11"/>
      <x:name val="Carlito"/>
    </x:font>
    <x:font>
      <x:b/>
      <x:sz val="22"/>
      <x:color rgb="FFD9FF43"/>
      <x:name val="Arial"/>
    </x:font>
    <x:font>
      <x:i/>
      <x:sz val="10"/>
      <x:color rgb="FF6A6862"/>
      <x:name val="Arial"/>
    </x:font>
    <x:font>
      <x:b/>
      <x:sz val="11"/>
      <x:color rgb="FFFFFFFF"/>
      <x:name val="Arial"/>
    </x:font>
    <x:font>
      <x:sz val="10"/>
      <x:color rgb="FF11110F"/>
      <x:name val="Arial"/>
    </x:font>
    <x:font>
      <x:b/>
      <x:sz val="9"/>
      <x:color rgb="FFFFFFFF"/>
      <x:name val="Arial"/>
    </x:font>
    <x:font>
      <x:i/>
      <x:sz val="9"/>
      <x:color rgb="FF6A686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1110F"/>
      </x:patternFill>
    </x:fill>
    <x:fill>
      <x:patternFill patternType="solid">
        <x:fgColor rgb="FFF5F1E8"/>
      </x:patternFill>
    </x:fill>
    <x:fill>
      <x:patternFill patternType="solid">
        <x:fgColor rgb="FFFF5A1F"/>
      </x:patternFill>
    </x:fill>
    <x:fill>
      <x:patternFill patternType="solid">
        <x:fgColor rgb="FFFFF2BF"/>
      </x:patternFill>
    </x:fill>
    <x:fill>
      <x:patternFill patternType="solid">
        <x:fgColor rgb="FFFFFFFF"/>
      </x:patternFill>
    </x:fill>
  </x:fills>
  <x:borders count="13">
    <x:border/>
    <x:border>
      <x:right style="thin">
        <x:color rgb="FFC5C0B6"/>
      </x:right>
      <x:bottom style="thin">
        <x:color rgb="FFC5C0B6"/>
      </x:bottom>
    </x:border>
    <x:border>
      <x:left style="thin">
        <x:color rgb="FFC5C0B6"/>
      </x:left>
      <x:bottom style="thin">
        <x:color rgb="FFC5C0B6"/>
      </x:bottom>
    </x:border>
    <x:border>
      <x:right style="thin">
        <x:color rgb="FFC5C0B6"/>
      </x:right>
      <x:top style="thin">
        <x:color rgb="FFC5C0B6"/>
      </x:top>
      <x:bottom style="thin">
        <x:color rgb="FFC5C0B6"/>
      </x:bottom>
    </x:border>
    <x:border>
      <x:left style="thin">
        <x:color rgb="FFC5C0B6"/>
      </x:left>
      <x:top style="thin">
        <x:color rgb="FFC5C0B6"/>
      </x:top>
      <x:bottom style="thin">
        <x:color rgb="FFC5C0B6"/>
      </x:bottom>
    </x:border>
    <x:border>
      <x:right style="thin">
        <x:color rgb="FFC5C0B6"/>
      </x:right>
      <x:top style="thin">
        <x:color rgb="FFC5C0B6"/>
      </x:top>
    </x:border>
    <x:border>
      <x:left style="thin">
        <x:color rgb="FFC5C0B6"/>
      </x:left>
      <x:top style="thin">
        <x:color rgb="FFC5C0B6"/>
      </x:top>
    </x:border>
    <x:border>
      <x:left style="thin">
        <x:color rgb="FFC5C0B6"/>
      </x:left>
      <x:right style="thin">
        <x:color rgb="FFC5C0B6"/>
      </x:right>
      <x:top style="thin">
        <x:color rgb="FFC5C0B6"/>
      </x:top>
      <x:bottom style="thin">
        <x:color rgb="FFC5C0B6"/>
      </x:bottom>
    </x:border>
    <x:border>
      <x:right style="thin">
        <x:color rgb="FF4C4B47"/>
      </x:right>
    </x:border>
    <x:border>
      <x:left style="thin">
        <x:color rgb="FF4C4B47"/>
      </x:left>
      <x:right style="thin">
        <x:color rgb="FF4C4B47"/>
      </x:right>
    </x:border>
    <x:border>
      <x:left style="thin">
        <x:color rgb="FF4C4B47"/>
      </x:left>
    </x:border>
    <x:border>
      <x:left style="thin">
        <x:color rgb="FFC5C0B6"/>
      </x:left>
      <x:right style="thin">
        <x:color rgb="FFC5C0B6"/>
      </x:right>
      <x:bottom style="thin">
        <x:color rgb="FFC5C0B6"/>
      </x:bottom>
    </x:border>
    <x:border>
      <x:left style="thin">
        <x:color rgb="FFC5C0B6"/>
      </x:left>
      <x:right style="thin">
        <x:color rgb="FFC5C0B6"/>
      </x:right>
      <x:top style="thin">
        <x:color rgb="FFC5C0B6"/>
      </x:top>
    </x:border>
  </x:borders>
  <x:cellStyleXfs count="1">
    <x:xf numFmtId="0" fontId="0" fillId="0" borderId="0"/>
  </x:cellStyleXfs>
  <x:cellXfs count="7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7" xfId="0" applyNumberFormat="1" applyFont="1" applyFill="1" applyBorder="1"/>
    <x:xf numFmtId="0" fontId="4" fillId="5" borderId="7" xfId="0" applyNumberFormat="1" applyFont="1" applyFill="1" applyBorder="1" applyAlignment="1">
      <x:alignment vertical="center"/>
    </x:xf>
    <x:xf numFmtId="200" fontId="4" fillId="5" borderId="7" xfId="0" applyNumberFormat="1" applyFont="1" applyFill="1" applyBorder="1" applyAlignment="1">
      <x:alignment vertical="center"/>
    </x:xf>
    <x:xf numFmtId="201" fontId="4" fillId="5" borderId="7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8" xfId="0" applyNumberFormat="1" applyFont="1" applyFill="1" applyBorder="1"/>
    <x:xf numFmtId="0" fontId="5" fillId="2" borderId="9" xfId="0" applyNumberFormat="1" applyFont="1" applyFill="1" applyBorder="1"/>
    <x:xf numFmtId="0" fontId="5" fillId="2" borderId="10" xfId="0" applyNumberFormat="1" applyFont="1" applyFill="1" applyBorder="1"/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horizontal="center" wrapText="1"/>
    </x:xf>
    <x:xf numFmtId="0" fontId="5" fillId="2" borderId="9" xfId="0" applyNumberFormat="1" applyFont="1" applyFill="1" applyBorder="1" applyAlignment="1">
      <x:alignment horizontal="center" wrapText="1"/>
    </x:xf>
    <x:xf numFmtId="0" fontId="5" fillId="2" borderId="10" xfId="0" applyNumberFormat="1" applyFont="1" applyFill="1" applyBorder="1" applyAlignment="1">
      <x:alignment horizont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202" fontId="4" fillId="5" borderId="7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1" xfId="0" applyNumberFormat="1" applyFont="1" applyFill="1" applyBorder="1"/>
    <x:xf numFmtId="0" fontId="4" fillId="6" borderId="2" xfId="0" applyNumberFormat="1" applyFont="1" applyFill="1" applyBorder="1"/>
    <x:xf numFmtId="0" fontId="4" fillId="6" borderId="3" xfId="0" applyNumberFormat="1" applyFont="1" applyFill="1" applyBorder="1"/>
    <x:xf numFmtId="0" fontId="4" fillId="6" borderId="7" xfId="0" applyNumberFormat="1" applyFont="1" applyFill="1" applyBorder="1"/>
    <x:xf numFmtId="0" fontId="4" fillId="6" borderId="4" xfId="0" applyNumberFormat="1" applyFont="1" applyFill="1" applyBorder="1"/>
    <x:xf numFmtId="0" fontId="4" fillId="6" borderId="5" xfId="0" applyNumberFormat="1" applyFont="1" applyFill="1" applyBorder="1"/>
    <x:xf numFmtId="0" fontId="4" fillId="6" borderId="12" xfId="0" applyNumberFormat="1" applyFont="1" applyFill="1" applyBorder="1"/>
    <x:xf numFmtId="0" fontId="4" fillId="6" borderId="6" xfId="0" applyNumberFormat="1" applyFont="1" applyFill="1" applyBorder="1"/>
    <x:xf numFmtId="0" fontId="4" fillId="6" borderId="1" xfId="0" applyNumberFormat="1" applyFont="1" applyFill="1" applyBorder="1" applyAlignment="1">
      <x:alignment vertical="center"/>
    </x:xf>
    <x:xf numFmtId="0" fontId="4" fillId="6" borderId="11" xfId="0" applyNumberFormat="1" applyFont="1" applyFill="1" applyBorder="1" applyAlignment="1">
      <x:alignment vertical="center"/>
    </x:xf>
    <x:xf numFmtId="0" fontId="4" fillId="6" borderId="2" xfId="0" applyNumberFormat="1" applyFont="1" applyFill="1" applyBorder="1" applyAlignment="1">
      <x:alignment vertical="center"/>
    </x:xf>
    <x:xf numFmtId="0" fontId="4" fillId="6" borderId="3" xfId="0" applyNumberFormat="1" applyFont="1" applyFill="1" applyBorder="1" applyAlignment="1">
      <x:alignment vertical="center"/>
    </x:xf>
    <x:xf numFmtId="0" fontId="4" fillId="6" borderId="7" xfId="0" applyNumberFormat="1" applyFont="1" applyFill="1" applyBorder="1" applyAlignment="1">
      <x:alignment vertical="center"/>
    </x:xf>
    <x:xf numFmtId="0" fontId="4" fillId="6" borderId="4" xfId="0" applyNumberFormat="1" applyFont="1" applyFill="1" applyBorder="1" applyAlignment="1">
      <x:alignment vertical="center"/>
    </x:xf>
    <x:xf numFmtId="0" fontId="4" fillId="6" borderId="5" xfId="0" applyNumberFormat="1" applyFont="1" applyFill="1" applyBorder="1" applyAlignment="1">
      <x:alignment vertical="center"/>
    </x:xf>
    <x:xf numFmtId="0" fontId="4" fillId="6" borderId="12" xfId="0" applyNumberFormat="1" applyFont="1" applyFill="1" applyBorder="1" applyAlignment="1">
      <x:alignment vertical="center"/>
    </x:xf>
    <x:xf numFmtId="0" fontId="4" fillId="6" borderId="6" xfId="0" applyNumberFormat="1" applyFont="1" applyFill="1" applyBorder="1" applyAlignment="1">
      <x:alignment vertical="center"/>
    </x:xf>
    <x:xf numFmtId="200" fontId="4" fillId="6" borderId="1" xfId="0" applyNumberFormat="1" applyFont="1" applyFill="1" applyBorder="1" applyAlignment="1">
      <x:alignment vertical="center"/>
    </x:xf>
    <x:xf numFmtId="200" fontId="4" fillId="6" borderId="3" xfId="0" applyNumberFormat="1" applyFont="1" applyFill="1" applyBorder="1" applyAlignment="1">
      <x:alignment vertical="center"/>
    </x:xf>
    <x:xf numFmtId="200" fontId="4" fillId="6" borderId="5" xfId="0" applyNumberFormat="1" applyFont="1" applyFill="1" applyBorder="1" applyAlignment="1">
      <x:alignment vertical="center"/>
    </x:xf>
    <x:xf numFmtId="200" fontId="4" fillId="6" borderId="11" xfId="0" applyNumberFormat="1" applyFont="1" applyFill="1" applyBorder="1" applyAlignment="1">
      <x:alignment vertical="center"/>
    </x:xf>
    <x:xf numFmtId="200" fontId="4" fillId="6" borderId="7" xfId="0" applyNumberFormat="1" applyFont="1" applyFill="1" applyBorder="1" applyAlignment="1">
      <x:alignment vertical="center"/>
    </x:xf>
    <x:xf numFmtId="200" fontId="4" fillId="6" borderId="12" xfId="0" applyNumberFormat="1" applyFont="1" applyFill="1" applyBorder="1" applyAlignment="1">
      <x:alignment vertical="center"/>
    </x:xf>
    <x:xf numFmtId="202" fontId="4" fillId="6" borderId="11" xfId="0" applyNumberFormat="1" applyFont="1" applyFill="1" applyBorder="1" applyAlignment="1">
      <x:alignment vertical="center"/>
    </x:xf>
    <x:xf numFmtId="202" fontId="4" fillId="6" borderId="7" xfId="0" applyNumberFormat="1" applyFont="1" applyFill="1" applyBorder="1" applyAlignment="1">
      <x:alignment vertical="center"/>
    </x:xf>
    <x:xf numFmtId="202" fontId="4" fillId="6" borderId="12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275B27"/>
      </x:font>
      <x:fill>
        <x:patternFill patternType="solid">
          <x:bgColor rgb="FFE8F5DA"/>
        </x:patternFill>
      </x:fill>
    </x:dxf>
    <x:dxf>
      <x:font>
        <x:b/>
        <x:color rgb="FF8A1F16"/>
      </x:font>
      <x:fill>
        <x:patternFill patternType="solid">
          <x:bgColor rgb="FFF8D8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98f64221a4c4a" /><Relationship Type="http://schemas.openxmlformats.org/officeDocument/2006/relationships/theme" Target="/xl/theme/theme1.xml" Id="Ra9ad6708d2ed436b" /><Relationship Type="http://schemas.openxmlformats.org/officeDocument/2006/relationships/sharedStrings" Target="/xl/sharedStrings.xml" Id="R4710c0461d944aa3" /><Relationship Type="http://schemas.openxmlformats.org/officeDocument/2006/relationships/worksheet" Target="/xl/worksheets/sheet1.xml" Id="Rb754245cc99e4d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2" hidden="0" customWidth="1"/>
  </x:cols>
  <x:sheetData>
    <x:row r="1" ht="38" customHeight="1">
      <x:c r="A1" s="4" t="str">
        <x:v>MERCH MACHINE / FREE</x:v>
      </x:c>
      <x:c r="B1" s="4" t="str">
        <x:v>MERCH MACHINE / FREE</x:v>
      </x:c>
      <x:c r="C1" s="4" t="str">
        <x:v>MERCH MACHINE / FREE</x:v>
      </x:c>
      <x:c r="D1" s="4" t="str">
        <x:v>MERCH MACHINE / FREE</x:v>
      </x:c>
      <x:c r="E1" s="4" t="str">
        <x:v>MERCH MACHINE / FREE</x:v>
      </x:c>
      <x:c r="F1" s="4" t="str">
        <x:v>MERCH MACHINE / FREE</x:v>
      </x:c>
      <x:c r="G1" s="4" t="str">
        <x:v>MERCH MACHINE / FREE</x:v>
      </x:c>
      <x:c r="H1" s="4" t="str">
        <x:v>MERCH MACHINE / FREE</x:v>
      </x:c>
    </x:row>
    <x:row r="2" ht="28" customHeight="1">
      <x:c r="A2" s="8" t="str">
        <x:v>Бесплатный калькулятор безопасного тиража 30 / 50 / 100 / 300</x:v>
      </x:c>
      <x:c r="B2" s="8" t="str">
        <x:v>Бесплатный калькулятор безопасного тиража 30 / 50 / 100 / 300</x:v>
      </x:c>
      <x:c r="C2" s="8" t="str">
        <x:v>Бесплатный калькулятор безопасного тиража 30 / 50 / 100 / 300</x:v>
      </x:c>
      <x:c r="D2" s="8" t="str">
        <x:v>Бесплатный калькулятор безопасного тиража 30 / 50 / 100 / 300</x:v>
      </x:c>
      <x:c r="E2" s="8" t="str">
        <x:v>Бесплатный калькулятор безопасного тиража 30 / 50 / 100 / 300</x:v>
      </x:c>
      <x:c r="F2" s="8" t="str">
        <x:v>Бесплатный калькулятор безопасного тиража 30 / 50 / 100 / 300</x:v>
      </x:c>
      <x:c r="G2" s="8" t="str">
        <x:v>Бесплатный калькулятор безопасного тиража 30 / 50 / 100 / 300</x:v>
      </x:c>
      <x:c r="H2" s="8" t="str">
        <x:v>Бесплатный калькулятор безопасного тиража 30 / 50 / 100 / 300</x:v>
      </x:c>
    </x:row>
    <x:row r="4" ht="24" customHeight="1">
      <x:c r="A4" s="11" t="str">
        <x:v>ВВЕДИТЕ СВОИ ДАННЫЕ</x:v>
      </x:c>
      <x:c r="B4" s="11" t="str">
        <x:v>ВВЕДИТЕ СВОИ ДАННЫЕ</x:v>
      </x:c>
      <x:c r="C4" s="11" t="str">
        <x:v>ВВЕДИТЕ СВОИ ДАННЫЕ</x:v>
      </x:c>
      <x:c r="D4" s="11" t="str">
        <x:v>ВВЕДИТЕ СВОИ ДАННЫЕ</x:v>
      </x:c>
      <x:c r="E4" s="11" t="str">
        <x:v>ВВЕДИТЕ СВОИ ДАННЫЕ</x:v>
      </x:c>
      <x:c r="F4" s="11" t="str">
        <x:v>ВВЕДИТЕ СВОИ ДАННЫЕ</x:v>
      </x:c>
      <x:c r="G4" s="11" t="str">
        <x:v>ВВЕДИТЕ СВОИ ДАННЫЕ</x:v>
      </x:c>
      <x:c r="H4" s="11" t="str">
        <x:v>ВВЕДИТЕ СВОИ ДАННЫЕ</x:v>
      </x:c>
    </x:row>
    <x:row r="5">
      <x:c r="A5" s="19" t="str">
        <x:v>Средняя себестоимость, ₽</x:v>
      </x:c>
      <x:c r="B5" s="20" t="str"/>
      <x:c r="C5" s="29" t="n">
        <x:v>1250</x:v>
      </x:c>
    </x:row>
    <x:row r="6">
      <x:c r="A6" s="21" t="str">
        <x:v>Средняя цена продажи, ₽</x:v>
      </x:c>
      <x:c r="B6" s="22" t="str"/>
      <x:c r="C6" s="29" t="n">
        <x:v>2990</x:v>
      </x:c>
    </x:row>
    <x:row r="7">
      <x:c r="A7" s="21" t="str">
        <x:v>Постоянные расходы, ₽</x:v>
      </x:c>
      <x:c r="B7" s="22" t="str"/>
      <x:c r="C7" s="29" t="n">
        <x:v>40000</x:v>
      </x:c>
    </x:row>
    <x:row r="8">
      <x:c r="A8" s="21" t="str">
        <x:v>Комиссия оплаты</x:v>
      </x:c>
      <x:c r="B8" s="22" t="str"/>
      <x:c r="C8" s="30" t="n">
        <x:v>0.035</x:v>
      </x:c>
    </x:row>
    <x:row r="9">
      <x:c r="A9" s="23" t="str">
        <x:v>Резерв</x:v>
      </x:c>
      <x:c r="B9" s="24" t="str"/>
      <x:c r="C9" s="30" t="n">
        <x:v>0.05</x:v>
      </x:c>
    </x:row>
    <x:row r="12" ht="24" customHeight="1">
      <x:c r="A12" s="11" t="str">
        <x:v>СРАВНЕНИЕ ТИРАЖЕЙ</x:v>
      </x:c>
      <x:c r="B12" s="11" t="str">
        <x:v>СРАВНЕНИЕ ТИРАЖЕЙ</x:v>
      </x:c>
      <x:c r="C12" s="11" t="str">
        <x:v>СРАВНЕНИЕ ТИРАЖЕЙ</x:v>
      </x:c>
      <x:c r="D12" s="11" t="str">
        <x:v>СРАВНЕНИЕ ТИРАЖЕЙ</x:v>
      </x:c>
      <x:c r="E12" s="11" t="str">
        <x:v>СРАВНЕНИЕ ТИРАЖЕЙ</x:v>
      </x:c>
      <x:c r="F12" s="11" t="str">
        <x:v>СРАВНЕНИЕ ТИРАЖЕЙ</x:v>
      </x:c>
      <x:c r="G12" s="11" t="str">
        <x:v>СРАВНЕНИЕ ТИРАЖЕЙ</x:v>
      </x:c>
      <x:c r="H12" s="11" t="str">
        <x:v>СРАВНЕНИЕ ТИРАЖЕЙ</x:v>
      </x:c>
      <x:c r="I12" s="11" t="str">
        <x:v>СРАВНЕНИЕ ТИРАЖЕЙ</x:v>
      </x:c>
    </x:row>
    <x:row r="13">
      <x:c r="A13" s="41" t="str">
        <x:v>Тираж</x:v>
      </x:c>
      <x:c r="B13" s="42" t="str">
        <x:v>Продастся</x:v>
      </x:c>
      <x:c r="C13" s="42" t="str">
        <x:v>Продано</x:v>
      </x:c>
      <x:c r="D13" s="42" t="str">
        <x:v>Вложения</x:v>
      </x:c>
      <x:c r="E13" s="42" t="str">
        <x:v>Чистая выручка</x:v>
      </x:c>
      <x:c r="F13" s="42" t="str">
        <x:v>Результат</x:v>
      </x:c>
      <x:c r="G13" s="42" t="str">
        <x:v>ROI</x:v>
      </x:c>
      <x:c r="H13" s="42" t="str">
        <x:v>Остаток</x:v>
      </x:c>
      <x:c r="I13" s="43" t="str">
        <x:v>Решение</x:v>
      </x:c>
    </x:row>
    <x:row r="14">
      <x:c r="A14" s="28" t="n">
        <x:v>30</x:v>
      </x:c>
      <x:c r="B14" s="44" t="n">
        <x:v>0.85</x:v>
      </x:c>
      <x:c r="C14" s="65" t="n">
        <x:f>ROUND(A14*B14,0)</x:f>
        <x:v>26</x:v>
      </x:c>
      <x:c r="D14" s="68" t="n">
        <x:f>(A14*$C$5+$C$7)*(1+$C$9)</x:f>
        <x:v>81375</x:v>
      </x:c>
      <x:c r="E14" s="68" t="n">
        <x:f>C14*$C$6*(1-$C$8)</x:f>
        <x:v>75019.09999999999</x:v>
      </x:c>
      <x:c r="F14" s="68" t="n">
        <x:f>E14-D14</x:f>
        <x:v>-6355.900000000009</x:v>
      </x:c>
      <x:c r="G14" s="71" t="n">
        <x:f>IFERROR(F14/D14,0)</x:f>
        <x:v>-0.07810629800307231</x:v>
      </x:c>
      <x:c r="H14" s="68" t="n">
        <x:f>A14-C14</x:f>
        <x:v>4</x:v>
      </x:c>
      <x:c r="I14" s="58" t="str">
        <x:f>IF(F14&lt;0,"Слишком рискованно",IF(H14&gt;A14*0.3,"Проверьте спрос","Можно тестировать"))</x:f>
        <x:v>Слишком рискованно</x:v>
      </x:c>
    </x:row>
    <x:row r="15">
      <x:c r="A15" s="28" t="n">
        <x:v>50</x:v>
      </x:c>
      <x:c r="B15" s="44" t="n">
        <x:v>0.75</x:v>
      </x:c>
      <x:c r="C15" s="66" t="n">
        <x:f>ROUND(A15*B15,0)</x:f>
        <x:v>38</x:v>
      </x:c>
      <x:c r="D15" s="69" t="n">
        <x:f>(A15*$C$5+$C$7)*(1+$C$9)</x:f>
        <x:v>107625</x:v>
      </x:c>
      <x:c r="E15" s="69" t="n">
        <x:f>C15*$C$6*(1-$C$8)</x:f>
        <x:v>109643.3</x:v>
      </x:c>
      <x:c r="F15" s="69" t="n">
        <x:f>E15-D15</x:f>
        <x:v>2018.300000000003</x:v>
      </x:c>
      <x:c r="G15" s="72" t="n">
        <x:f>IFERROR(F15/D15,0)</x:f>
        <x:v>0.018753077816492478</x:v>
      </x:c>
      <x:c r="H15" s="69" t="n">
        <x:f>A15-C15</x:f>
        <x:v>12</x:v>
      </x:c>
      <x:c r="I15" s="61" t="str">
        <x:f>IF(F15&lt;0,"Слишком рискованно",IF(H15&gt;A15*0.3,"Проверьте спрос","Можно тестировать"))</x:f>
        <x:v>Можно тестировать</x:v>
      </x:c>
    </x:row>
    <x:row r="16">
      <x:c r="A16" s="28" t="n">
        <x:v>100</x:v>
      </x:c>
      <x:c r="B16" s="44" t="n">
        <x:v>0.65</x:v>
      </x:c>
      <x:c r="C16" s="66" t="n">
        <x:f>ROUND(A16*B16,0)</x:f>
        <x:v>65</x:v>
      </x:c>
      <x:c r="D16" s="69" t="n">
        <x:f>(A16*$C$5+$C$7)*(1+$C$9)</x:f>
        <x:v>173250</x:v>
      </x:c>
      <x:c r="E16" s="69" t="n">
        <x:f>C16*$C$6*(1-$C$8)</x:f>
        <x:v>187547.75</x:v>
      </x:c>
      <x:c r="F16" s="69" t="n">
        <x:f>E16-D16</x:f>
        <x:v>14297.75</x:v>
      </x:c>
      <x:c r="G16" s="72" t="n">
        <x:f>IFERROR(F16/D16,0)</x:f>
        <x:v>0.08252669552669553</x:v>
      </x:c>
      <x:c r="H16" s="69" t="n">
        <x:f>A16-C16</x:f>
        <x:v>35</x:v>
      </x:c>
      <x:c r="I16" s="61" t="str">
        <x:f>IF(F16&lt;0,"Слишком рискованно",IF(H16&gt;A16*0.3,"Проверьте спрос","Можно тестировать"))</x:f>
        <x:v>Проверьте спрос</x:v>
      </x:c>
    </x:row>
    <x:row r="17">
      <x:c r="A17" s="28" t="n">
        <x:v>300</x:v>
      </x:c>
      <x:c r="B17" s="44" t="n">
        <x:v>0.55</x:v>
      </x:c>
      <x:c r="C17" s="67" t="n">
        <x:f>ROUND(A17*B17,0)</x:f>
        <x:v>165</x:v>
      </x:c>
      <x:c r="D17" s="70" t="n">
        <x:f>(A17*$C$5+$C$7)*(1+$C$9)</x:f>
        <x:v>435750</x:v>
      </x:c>
      <x:c r="E17" s="70" t="n">
        <x:f>C17*$C$6*(1-$C$8)</x:f>
        <x:v>476082.75</x:v>
      </x:c>
      <x:c r="F17" s="70" t="n">
        <x:f>E17-D17</x:f>
        <x:v>40332.75</x:v>
      </x:c>
      <x:c r="G17" s="73" t="n">
        <x:f>IFERROR(F17/D17,0)</x:f>
        <x:v>0.09255938037865749</x:v>
      </x:c>
      <x:c r="H17" s="70" t="n">
        <x:f>A17-C17</x:f>
        <x:v>135</x:v>
      </x:c>
      <x:c r="I17" s="64" t="str">
        <x:f>IF(F17&lt;0,"Слишком рискованно",IF(H17&gt;A17*0.3,"Проверьте спрос","Можно тестировать"))</x:f>
        <x:v>Проверьте спрос</x:v>
      </x:c>
    </x:row>
    <x:row r="20">
      <x:c r="A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B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C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D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E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F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G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H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I20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</x:row>
    <x:row r="21">
      <x:c r="A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B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C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D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E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F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G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H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I21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</x:row>
    <x:row r="22">
      <x:c r="A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B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C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D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E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F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G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H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I22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</x:row>
    <x:row r="23">
      <x:c r="A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B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C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D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E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F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G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H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  <x:c r="I23" s="76" t="str">
        <x:v>Этот файл показывает только финансовый риск тиража. Полная Merch Machine также включает ассортимент, размеры, производственный контроль, календарь запуска, контент-план и готовый бриф производству.</x:v>
      </x:c>
    </x:row>
  </x:sheetData>
  <x:mergeCells>
    <x:mergeCell ref="A1:H1"/>
    <x:mergeCell ref="A2:H2"/>
    <x:mergeCell ref="A4:H4"/>
    <x:mergeCell ref="A12:I12"/>
    <x:mergeCell ref="A20:I23"/>
  </x:mergeCells>
  <x:conditionalFormatting sqref="F14:F17">
    <x:cfRule type="cellIs" dxfId="0" priority="1" operator="greaterThanOrEqual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